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gcsch\Desktop\MOBC\ARPA Funding\"/>
    </mc:Choice>
  </mc:AlternateContent>
  <bookViews>
    <workbookView xWindow="0" yWindow="0" windowWidth="19200" windowHeight="7060"/>
  </bookViews>
  <sheets>
    <sheet name="Budget Proposal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5" l="1"/>
  <c r="C21" i="5"/>
  <c r="C42" i="5" s="1"/>
  <c r="B40" i="5" l="1"/>
  <c r="B21" i="5"/>
  <c r="B42" i="5" l="1"/>
</calcChain>
</file>

<file path=xl/sharedStrings.xml><?xml version="1.0" encoding="utf-8"?>
<sst xmlns="http://schemas.openxmlformats.org/spreadsheetml/2006/main" count="19" uniqueCount="19">
  <si>
    <t>Total Personnel Costs:</t>
  </si>
  <si>
    <t>Other Than Personnel Services Costs</t>
  </si>
  <si>
    <t>Total Other Than Personnel Services Costs:</t>
  </si>
  <si>
    <t>Total Project Cost:</t>
  </si>
  <si>
    <t xml:space="preserve">Organization Name: </t>
  </si>
  <si>
    <t xml:space="preserve">Fringe Benefits </t>
  </si>
  <si>
    <t>Bring Monroe Back - Monroe County ARPA Budget Proposal</t>
  </si>
  <si>
    <t xml:space="preserve">Personnel Costs                                                                                                       List Each Employee Name, Title/Position </t>
  </si>
  <si>
    <t>Proposed Expenditures for Year 1 (2023)</t>
  </si>
  <si>
    <t>Proposed Expenditures for years 1-4 (2023-2026)</t>
  </si>
  <si>
    <t>Security Window Tinting (Tint Shop)</t>
  </si>
  <si>
    <t>Parking Lots Lights</t>
  </si>
  <si>
    <t>Two Streaming Cameras Facing Audience in New Sanctuary</t>
  </si>
  <si>
    <t>Parking Lot Striping and Safety Upgrades</t>
  </si>
  <si>
    <t>Interior and Exterior Security Cameras/Monitors/ Related Hardware</t>
  </si>
  <si>
    <t xml:space="preserve">Interior and Exterior Door Hardening </t>
  </si>
  <si>
    <t>Safe Room Exit Path Repair and Upgrades In Old Sanctuary Bring to Code</t>
  </si>
  <si>
    <t>Active Shooter Training</t>
  </si>
  <si>
    <t>Annual Cost for 2 Security Guards  (20 Hrs/Wk x $30.00/Hr x 52 Wks)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</si>
</sst>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3"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rgb="FF000000"/>
      <name val="Calibri"/>
      <family val="2"/>
    </font>
    <font>
      <b/>
      <sz val="10"/>
      <color rgb="FF000000"/>
      <name val="Calibri, Arial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b/>
      <sz val="18"/>
      <color rgb="FF00000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2" borderId="2" xfId="0" applyFont="1" applyFill="1" applyBorder="1" applyAlignment="1">
      <alignment vertical="center"/>
    </xf>
    <xf numFmtId="164" fontId="4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1" fillId="0" borderId="0" xfId="0" applyFont="1"/>
    <xf numFmtId="42" fontId="6" fillId="0" borderId="1" xfId="0" applyNumberFormat="1" applyFont="1" applyBorder="1" applyAlignment="1">
      <alignment horizontal="right" vertical="center"/>
    </xf>
    <xf numFmtId="164" fontId="4" fillId="2" borderId="1" xfId="0" applyNumberFormat="1" applyFont="1" applyFill="1" applyBorder="1" applyAlignment="1">
      <alignment vertical="center"/>
    </xf>
    <xf numFmtId="164" fontId="6" fillId="0" borderId="1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42" fontId="8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0" fontId="7" fillId="0" borderId="4" xfId="0" applyFont="1" applyBorder="1" applyAlignment="1">
      <alignment horizontal="center" vertical="center" wrapText="1"/>
    </xf>
    <xf numFmtId="42" fontId="6" fillId="0" borderId="3" xfId="0" applyNumberFormat="1" applyFont="1" applyBorder="1" applyAlignment="1">
      <alignment horizontal="right" vertical="center"/>
    </xf>
    <xf numFmtId="164" fontId="4" fillId="2" borderId="5" xfId="0" applyNumberFormat="1" applyFont="1" applyFill="1" applyBorder="1" applyAlignment="1">
      <alignment vertical="center"/>
    </xf>
    <xf numFmtId="164" fontId="6" fillId="0" borderId="3" xfId="0" applyNumberFormat="1" applyFont="1" applyBorder="1" applyAlignment="1">
      <alignment horizontal="right" vertical="center"/>
    </xf>
    <xf numFmtId="0" fontId="5" fillId="4" borderId="2" xfId="0" applyFont="1" applyFill="1" applyBorder="1" applyAlignment="1">
      <alignment vertical="center"/>
    </xf>
    <xf numFmtId="42" fontId="6" fillId="4" borderId="1" xfId="0" applyNumberFormat="1" applyFont="1" applyFill="1" applyBorder="1" applyAlignment="1">
      <alignment horizontal="right" vertical="center"/>
    </xf>
    <xf numFmtId="42" fontId="6" fillId="4" borderId="0" xfId="0" applyNumberFormat="1" applyFont="1" applyFill="1" applyAlignment="1">
      <alignment horizontal="right" vertical="center"/>
    </xf>
    <xf numFmtId="0" fontId="9" fillId="3" borderId="2" xfId="0" applyFont="1" applyFill="1" applyBorder="1" applyAlignment="1" applyProtection="1">
      <alignment vertical="center"/>
      <protection locked="0"/>
    </xf>
    <xf numFmtId="44" fontId="8" fillId="3" borderId="1" xfId="0" applyNumberFormat="1" applyFont="1" applyFill="1" applyBorder="1" applyAlignment="1" applyProtection="1">
      <alignment horizontal="right" vertical="center"/>
      <protection locked="0"/>
    </xf>
    <xf numFmtId="44" fontId="8" fillId="3" borderId="3" xfId="0" applyNumberFormat="1" applyFont="1" applyFill="1" applyBorder="1" applyAlignment="1" applyProtection="1">
      <alignment horizontal="right" vertical="center"/>
      <protection locked="0"/>
    </xf>
    <xf numFmtId="44" fontId="4" fillId="3" borderId="1" xfId="0" applyNumberFormat="1" applyFont="1" applyFill="1" applyBorder="1" applyAlignment="1" applyProtection="1">
      <alignment vertical="center"/>
      <protection locked="0"/>
    </xf>
    <xf numFmtId="44" fontId="4" fillId="3" borderId="3" xfId="0" applyNumberFormat="1" applyFont="1" applyFill="1" applyBorder="1" applyAlignment="1" applyProtection="1">
      <alignment vertical="center"/>
      <protection locked="0"/>
    </xf>
    <xf numFmtId="164" fontId="8" fillId="3" borderId="1" xfId="0" applyNumberFormat="1" applyFont="1" applyFill="1" applyBorder="1" applyAlignment="1" applyProtection="1">
      <alignment horizontal="right" vertical="center"/>
      <protection locked="0"/>
    </xf>
    <xf numFmtId="164" fontId="4" fillId="3" borderId="1" xfId="0" applyNumberFormat="1" applyFont="1" applyFill="1" applyBorder="1" applyAlignment="1" applyProtection="1">
      <alignment vertical="center"/>
      <protection locked="0"/>
    </xf>
    <xf numFmtId="0" fontId="10" fillId="0" borderId="2" xfId="0" applyFont="1" applyBorder="1" applyAlignment="1">
      <alignment vertical="center"/>
    </xf>
    <xf numFmtId="0" fontId="7" fillId="0" borderId="4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164" fontId="12" fillId="3" borderId="1" xfId="0" applyNumberFormat="1" applyFont="1" applyFill="1" applyBorder="1" applyAlignment="1" applyProtection="1">
      <alignment horizontal="right" vertical="center"/>
      <protection locked="0"/>
    </xf>
    <xf numFmtId="0" fontId="4" fillId="3" borderId="12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9" fillId="3" borderId="2" xfId="0" applyFont="1" applyFill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2"/>
  <sheetViews>
    <sheetView tabSelected="1" topLeftCell="A22" zoomScale="130" zoomScaleNormal="130" workbookViewId="0">
      <selection activeCell="A29" sqref="A29"/>
    </sheetView>
  </sheetViews>
  <sheetFormatPr defaultColWidth="14.453125" defaultRowHeight="12.5"/>
  <cols>
    <col min="1" max="1" width="58.36328125" customWidth="1"/>
    <col min="2" max="2" width="17.54296875" customWidth="1"/>
    <col min="3" max="3" width="19.453125" customWidth="1"/>
    <col min="4" max="4" width="29.36328125" customWidth="1"/>
  </cols>
  <sheetData>
    <row r="1" spans="1:26" ht="38.25" customHeight="1">
      <c r="A1" s="36" t="s">
        <v>6</v>
      </c>
      <c r="B1" s="37"/>
      <c r="C1" s="38"/>
      <c r="D1" s="7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>
      <c r="A2" s="39" t="s">
        <v>4</v>
      </c>
      <c r="B2" s="40"/>
      <c r="C2" s="41"/>
      <c r="D2" s="7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33"/>
      <c r="B3" s="34"/>
      <c r="C3" s="35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9">
      <c r="A4" s="15" t="s">
        <v>7</v>
      </c>
      <c r="B4" s="30" t="s">
        <v>8</v>
      </c>
      <c r="C4" s="31" t="s">
        <v>9</v>
      </c>
      <c r="D4" s="1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22" t="s">
        <v>18</v>
      </c>
      <c r="B5" s="27">
        <v>62400</v>
      </c>
      <c r="C5" s="24">
        <v>249600</v>
      </c>
      <c r="D5" s="12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22"/>
      <c r="B6" s="23"/>
      <c r="C6" s="24"/>
      <c r="D6" s="12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22"/>
      <c r="B7" s="23"/>
      <c r="C7" s="24"/>
      <c r="D7" s="12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22"/>
      <c r="B8" s="23"/>
      <c r="C8" s="24"/>
      <c r="D8" s="12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22"/>
      <c r="B9" s="25"/>
      <c r="C9" s="26"/>
      <c r="D9" s="12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22"/>
      <c r="B10" s="25"/>
      <c r="C10" s="26"/>
      <c r="D10" s="1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22"/>
      <c r="B11" s="25"/>
      <c r="C11" s="26"/>
      <c r="D11" s="1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22"/>
      <c r="B12" s="25"/>
      <c r="C12" s="26"/>
      <c r="D12" s="1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22"/>
      <c r="B13" s="25"/>
      <c r="C13" s="26"/>
      <c r="D13" s="1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22"/>
      <c r="B14" s="25"/>
      <c r="C14" s="26"/>
      <c r="D14" s="1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22"/>
      <c r="B15" s="25"/>
      <c r="C15" s="26"/>
      <c r="D15" s="1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22"/>
      <c r="B16" s="25"/>
      <c r="C16" s="26"/>
      <c r="D16" s="1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22"/>
      <c r="B17" s="25"/>
      <c r="C17" s="26"/>
      <c r="D17" s="1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22"/>
      <c r="B18" s="25"/>
      <c r="C18" s="26"/>
      <c r="D18" s="12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22"/>
      <c r="B19" s="25"/>
      <c r="C19" s="26"/>
      <c r="D19" s="1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29" t="s">
        <v>5</v>
      </c>
      <c r="B20" s="25"/>
      <c r="C20" s="26"/>
      <c r="D20" s="1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29" t="s">
        <v>0</v>
      </c>
      <c r="B21" s="8">
        <f>SUM(B5:B20)</f>
        <v>62400</v>
      </c>
      <c r="C21" s="16">
        <f>SUM(C5:C20)</f>
        <v>249600</v>
      </c>
      <c r="D21" s="12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9"/>
      <c r="B22" s="20"/>
      <c r="C22" s="21"/>
      <c r="D22" s="12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3"/>
      <c r="B23" s="9"/>
      <c r="C23" s="9"/>
      <c r="D23" s="4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5" t="s">
        <v>1</v>
      </c>
      <c r="B24" s="9"/>
      <c r="C24" s="17"/>
      <c r="D24" s="4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22" t="s">
        <v>10</v>
      </c>
      <c r="B25" s="27">
        <v>4398.38</v>
      </c>
      <c r="C25" s="27"/>
      <c r="D25" s="13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22" t="s">
        <v>11</v>
      </c>
      <c r="B26" s="28">
        <v>19075</v>
      </c>
      <c r="C26" s="27"/>
      <c r="D26" s="13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22" t="s">
        <v>14</v>
      </c>
      <c r="B27" s="32">
        <v>20752</v>
      </c>
      <c r="C27" s="27"/>
      <c r="D27" s="13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42" t="s">
        <v>12</v>
      </c>
      <c r="B28" s="32">
        <v>3500</v>
      </c>
      <c r="C28" s="27"/>
      <c r="D28" s="1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22" t="s">
        <v>15</v>
      </c>
      <c r="B29" s="32">
        <v>30000</v>
      </c>
      <c r="C29" s="27"/>
      <c r="D29" s="1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22" t="s">
        <v>17</v>
      </c>
      <c r="B30" s="32">
        <v>5000</v>
      </c>
      <c r="C30" s="27"/>
      <c r="D30" s="1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22" t="s">
        <v>13</v>
      </c>
      <c r="B31" s="28">
        <v>2500</v>
      </c>
      <c r="C31" s="27"/>
      <c r="D31" s="1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22" t="s">
        <v>16</v>
      </c>
      <c r="B32" s="28">
        <v>20000</v>
      </c>
      <c r="C32" s="27"/>
      <c r="D32" s="1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22"/>
      <c r="B33" s="27"/>
      <c r="C33" s="27"/>
      <c r="D33" s="13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22"/>
      <c r="B34" s="27"/>
      <c r="C34" s="27"/>
      <c r="D34" s="13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22"/>
      <c r="B35" s="27"/>
      <c r="C35" s="27"/>
      <c r="D35" s="13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22"/>
      <c r="B36" s="27"/>
      <c r="C36" s="27"/>
      <c r="D36" s="1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22"/>
      <c r="B37" s="27"/>
      <c r="C37" s="27"/>
      <c r="D37" s="13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22"/>
      <c r="B38" s="27"/>
      <c r="C38" s="27"/>
      <c r="D38" s="13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22"/>
      <c r="B39" s="27"/>
      <c r="C39" s="27"/>
      <c r="D39" s="13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">
      <c r="A40" s="29" t="s">
        <v>2</v>
      </c>
      <c r="B40" s="10">
        <f>SUM(B25:B39)</f>
        <v>105225.38</v>
      </c>
      <c r="C40" s="18">
        <f>SUM(C25:C39)</f>
        <v>0</v>
      </c>
      <c r="D40" s="13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5">
      <c r="A41" s="3"/>
      <c r="B41" s="9"/>
      <c r="C41" s="17"/>
      <c r="D41" s="4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">
      <c r="A42" s="29" t="s">
        <v>3</v>
      </c>
      <c r="B42" s="10">
        <f>SUM(B21+B40)</f>
        <v>167625.38</v>
      </c>
      <c r="C42" s="18">
        <f>C21+C40</f>
        <v>249600</v>
      </c>
      <c r="D42" s="14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5">
      <c r="A43" s="2"/>
      <c r="B43" s="4"/>
      <c r="C43" s="4"/>
      <c r="D43" s="4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">
      <c r="A44" s="6"/>
      <c r="B44" s="7"/>
      <c r="C44" s="7"/>
      <c r="D44" s="7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>
      <c r="A45" s="7"/>
      <c r="D45" s="7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>
      <c r="A46" s="7"/>
      <c r="B46" s="7"/>
      <c r="C46" s="7"/>
      <c r="D46" s="7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5">
      <c r="A47" s="2"/>
      <c r="B47" s="2"/>
      <c r="C47" s="2"/>
      <c r="D47" s="2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5">
      <c r="A48" s="5"/>
      <c r="B48" s="2"/>
      <c r="C48" s="7"/>
      <c r="D48" s="7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5">
      <c r="A49" s="2"/>
      <c r="B49" s="2"/>
      <c r="C49" s="2"/>
      <c r="D49" s="2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5">
      <c r="A50" s="5"/>
      <c r="B50" s="2"/>
      <c r="C50" s="2"/>
      <c r="D50" s="2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5">
      <c r="A51" s="2"/>
      <c r="B51" s="2"/>
      <c r="C51" s="2"/>
      <c r="D51" s="2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">
      <c r="A52" s="6"/>
      <c r="B52" s="7"/>
      <c r="C52" s="7"/>
      <c r="D52" s="7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>
      <c r="A53" s="7"/>
      <c r="D53" s="7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>
      <c r="A54" s="7"/>
      <c r="B54" s="7"/>
      <c r="C54" s="7"/>
      <c r="D54" s="7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5">
      <c r="A55" s="2"/>
      <c r="B55" s="2"/>
      <c r="C55" s="2"/>
      <c r="D55" s="2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5">
      <c r="A56" s="5"/>
      <c r="B56" s="2"/>
      <c r="C56" s="7"/>
      <c r="D56" s="7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5">
      <c r="A57" s="2"/>
      <c r="B57" s="2"/>
      <c r="C57" s="2"/>
      <c r="D57" s="2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5">
      <c r="A58" s="5"/>
      <c r="B58" s="2"/>
      <c r="C58" s="2"/>
      <c r="D58" s="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5">
      <c r="A59" s="2"/>
      <c r="B59" s="2"/>
      <c r="C59" s="2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5">
      <c r="A60" s="2"/>
      <c r="B60" s="2"/>
      <c r="C60" s="2"/>
      <c r="D60" s="2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5">
      <c r="A61" s="2"/>
      <c r="B61" s="2"/>
      <c r="C61" s="2"/>
      <c r="D61" s="2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sheetProtection algorithmName="SHA-512" hashValue="FogOmnJzMT9Xkc6f6EgMLQBhHRvY4i3Z5Y5njlRU0lAdY4FM+5X3KVuT1lorYldwnzp0QVpe8UgH3kqhEVIx8g==" saltValue="r6qGtU7NcIfn5ERUFKIvqA==" spinCount="100000" sheet="1" objects="1" scenarios="1" formatCells="0" formatColumns="0" formatRows="0" insertColumns="0" insertRows="0" deleteRows="0" sort="0"/>
  <mergeCells count="3">
    <mergeCell ref="A3:C3"/>
    <mergeCell ref="A1:C1"/>
    <mergeCell ref="A2:C2"/>
  </mergeCells>
  <pageMargins left="0.7" right="0.7" top="0.75" bottom="0.75" header="0.3" footer="0.3"/>
  <pageSetup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Proposal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Rickert</dc:creator>
  <cp:lastModifiedBy>Michael Coleman</cp:lastModifiedBy>
  <cp:lastPrinted>2022-05-12T21:23:30Z</cp:lastPrinted>
  <dcterms:created xsi:type="dcterms:W3CDTF">2021-06-22T14:27:05Z</dcterms:created>
  <dcterms:modified xsi:type="dcterms:W3CDTF">2022-07-29T15:06:23Z</dcterms:modified>
</cp:coreProperties>
</file>